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40" windowHeight="123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44" i="1" l="1"/>
  <c r="E26" i="1"/>
  <c r="G33" i="1"/>
  <c r="G30" i="1"/>
  <c r="G31" i="1"/>
  <c r="E29" i="1"/>
  <c r="G29" i="1" s="1"/>
  <c r="C29" i="1"/>
  <c r="C13" i="1" l="1"/>
  <c r="C15" i="1"/>
  <c r="C19" i="1"/>
  <c r="C17" i="1" s="1"/>
  <c r="C22" i="1"/>
  <c r="C26" i="1"/>
  <c r="C32" i="1"/>
  <c r="G32" i="1" s="1"/>
  <c r="C37" i="1"/>
  <c r="C39" i="1"/>
  <c r="C35" i="1" s="1"/>
  <c r="C34" i="1" s="1"/>
  <c r="E32" i="1"/>
  <c r="E39" i="1"/>
  <c r="C12" i="1" l="1"/>
  <c r="C11" i="1" s="1"/>
  <c r="C42" i="1" s="1"/>
  <c r="F79" i="1" l="1"/>
  <c r="D79" i="1"/>
  <c r="F71" i="1"/>
  <c r="D71" i="1"/>
  <c r="H78" i="1"/>
  <c r="D44" i="1"/>
  <c r="G38" i="1"/>
  <c r="E37" i="1"/>
  <c r="E22" i="1"/>
  <c r="E15" i="1"/>
  <c r="E13" i="1"/>
  <c r="G37" i="1" l="1"/>
  <c r="F63" i="1" l="1"/>
  <c r="D63" i="1"/>
  <c r="F81" i="1"/>
  <c r="D81" i="1"/>
  <c r="H77" i="1"/>
  <c r="F69" i="1"/>
  <c r="D69" i="1"/>
  <c r="F65" i="1"/>
  <c r="D65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4" i="1"/>
  <c r="H66" i="1"/>
  <c r="H67" i="1"/>
  <c r="H68" i="1"/>
  <c r="H70" i="1"/>
  <c r="H72" i="1"/>
  <c r="H73" i="1"/>
  <c r="H74" i="1"/>
  <c r="H75" i="1"/>
  <c r="H76" i="1"/>
  <c r="H80" i="1"/>
  <c r="H82" i="1"/>
  <c r="H83" i="1"/>
  <c r="H84" i="1"/>
  <c r="H69" i="1" l="1"/>
  <c r="H63" i="1"/>
  <c r="H44" i="1"/>
  <c r="D85" i="1"/>
  <c r="F85" i="1"/>
  <c r="H79" i="1"/>
  <c r="H81" i="1"/>
  <c r="H71" i="1"/>
  <c r="H65" i="1"/>
  <c r="H85" i="1" l="1"/>
  <c r="E19" i="1"/>
  <c r="E17" i="1" s="1"/>
  <c r="E35" i="1"/>
  <c r="E34" i="1" s="1"/>
  <c r="G14" i="1"/>
  <c r="G16" i="1"/>
  <c r="G18" i="1"/>
  <c r="G20" i="1"/>
  <c r="G21" i="1"/>
  <c r="G23" i="1"/>
  <c r="G24" i="1"/>
  <c r="G25" i="1"/>
  <c r="G27" i="1"/>
  <c r="G36" i="1"/>
  <c r="G40" i="1"/>
  <c r="G41" i="1"/>
  <c r="E12" i="1" l="1"/>
  <c r="E11" i="1" s="1"/>
  <c r="E42" i="1" s="1"/>
  <c r="F86" i="1" s="1"/>
  <c r="F87" i="1" s="1"/>
  <c r="F88" i="1" s="1"/>
  <c r="G26" i="1"/>
  <c r="G13" i="1"/>
  <c r="G39" i="1"/>
  <c r="G34" i="1"/>
  <c r="G35" i="1"/>
  <c r="G15" i="1"/>
  <c r="G22" i="1"/>
  <c r="G19" i="1"/>
  <c r="G17" i="1"/>
  <c r="D86" i="1" l="1"/>
  <c r="G11" i="1"/>
  <c r="G42" i="1"/>
  <c r="G12" i="1"/>
</calcChain>
</file>

<file path=xl/sharedStrings.xml><?xml version="1.0" encoding="utf-8"?>
<sst xmlns="http://schemas.openxmlformats.org/spreadsheetml/2006/main" count="95" uniqueCount="91">
  <si>
    <t>Наименование показателей </t>
  </si>
  <si>
    <t>Утвержденные бюджетные назначения на год</t>
  </si>
  <si>
    <t>Исполнено</t>
  </si>
  <si>
    <t>Процент исполнения</t>
  </si>
  <si>
    <t xml:space="preserve"> в %</t>
  </si>
  <si>
    <t>ДОХОДЫ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</si>
  <si>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</si>
  <si>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</si>
  <si>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</si>
  <si>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СОВОКУПНЫЙ ДОХОД</t>
  </si>
  <si>
    <t>Единый сельскохозяйственный налог</t>
  </si>
  <si>
    <t>НАЛОГИ НА ИМУЩЕСТВО</t>
  </si>
  <si>
    <t>Налог на имущество физических лиц</t>
  </si>
  <si>
    <t>Земельный налог</t>
  </si>
  <si>
    <t>Земельный налог с организаций</t>
  </si>
  <si>
    <t>Земельный налог с физических лиц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</si>
  <si>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</si>
  <si>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</si>
  <si>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</si>
  <si>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казну сельских поселений (за исключением земельных участков)</t>
  </si>
  <si>
    <t>ДОХОДЫ ОТ ОКАЗАНИЯ ПЛАТНЫХ УСЛУГ (РАБОТ) И КОМПЕНСАЦИИ ЗАТРАТ ГОСУДАРСТВА</t>
  </si>
  <si>
    <t>-</t>
  </si>
  <si>
    <t>Доходы, поступающие в порядке возмещения расходов, понесенных в связи с эксплуатацией имущества</t>
  </si>
  <si>
    <t>ДОХОДЫ ОТ ПРОДАЖИ МАТЕРИАЛЬНЫХ И НЕМАТЕРИАЛЬНЫХ АКТИВОВ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</si>
  <si>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</si>
  <si>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</si>
  <si>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</si>
  <si>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</si>
  <si>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</si>
  <si>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</si>
  <si>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</si>
  <si>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ИТОГО ДОХОДОВ</t>
  </si>
  <si>
    <t>Р А С Х О Д Ы</t>
  </si>
  <si>
    <t> ОБЩЕГОСУДАРСТВЕННЫЕ ВОПРОСЫ</t>
  </si>
  <si>
    <t>Иные межбюджетные трансферты на осуществление полномочий по организации ритуальных услуг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</si>
  <si>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>Иные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строительства»  в рамках подпрограммы  «Развитие жилищного хозяйства в Роговском сельском поселении» муниципальной программы Роговского сельского поселения « Благоустройство территории и развитие жилищно-коммунального хозяйства Роговского сельского поселения»</t>
  </si>
  <si>
    <t>Расходы на выплаты по оплате труда работников органов местного самоуправления в рамках подпрограммы «Обеспечение функционирования Главы администрации поселения» муниципальной программы Роговского сельского поселения «Муниципальная политика»</t>
  </si>
  <si>
    <t>Расходы на выплаты по оплате труда работников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</si>
  <si>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>Расходы на обеспечение функций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</si>
  <si>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>Диспансеризация муниципальных служащих, технического и обслуживающего персонала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</si>
  <si>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</si>
  <si>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</si>
  <si>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</si>
  <si>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>Резервный фонд Администрации Роговского сельского поселения</t>
  </si>
  <si>
    <t>Мероприятия по предупреждению чрезвычайных ситуаций и пропаганде среди населения безопасности жизнедеятельности и обучение действиям при возникновении чрезвычайных ситуаций, через средства массовой информации в рамках подпрограммы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</si>
  <si>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>Реализация направления расходов в рамках обеспечения деятельности Администрации Роговского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</si>
  <si>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>Мероприятия по информационно-пропагандистскому противодействию экстремизму и терроризму в рамках подпрограммы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</si>
  <si>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>Мероприятия по прохождению обучения муниципальных служащих Роговского сельского поселения на семинарах или курсах по теме «Противодействие коррупции в органах муниципального управления» в рамках подпрограммы «Совершенствование нормативного правового регулирования в сфере противодействия коррупции» муниципальной программы Роговского сельского поселения «Противодействие коррупции в Роговском сельском поселении»</t>
  </si>
  <si>
    <t>Размещение на официальном сайте Администрации Роговского сельского поселения проектов нормативных правовых актов и нормативных правовых актов Администрации Роговского сельского поселения с целью проведения независимой антикоррупционной экспертизы нормативных правовых актов Администрации Роговского сельского поселения в рамках подпрограммы «Обеспечение открытости и доступности для населения деятельности органа местного самоуправления Роговского сельского поселения» муниципальной программы Роговского сельского поселения «Противодействие коррупции в Роговском сельском поселении»</t>
  </si>
  <si>
    <t>Расходы на приобретение неисключительных прав использования Портала- программного обеспечения интернет- сайта ИБ ЖКХ в рамках непрограммного направления деятельности «Реализация функций органов местного самоуправления «Роговского сельского поселения»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</si>
  <si>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поселения"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</si>
  <si>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</t>
  </si>
  <si>
    <t>НАЦИОНАЛЬНАЯ ОБОРОНА</t>
  </si>
  <si>
    <t>Расходы на осуществление переданных полномочий первичного воинского учета на территориях, где отсутствуют военные комиссариаты в рамках непрограммного направления деятельности «Обеспечение деятельности Роговского сельского поселения"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</si>
  <si>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</si>
  <si>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>Прохождение пожарно- технического минимума руководителей и должностных лиц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</si>
  <si>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>Страхование ДПД в рамках подпрограммы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</si>
  <si>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>НАЦИОНАЛЬНАЯ ЭКОНОМИКА</t>
  </si>
  <si>
    <t>ЖИЛИЩНО-КОММУНАЛЬНОЕ ХОЗЯЙСТВО</t>
  </si>
  <si>
    <t>Мероприятия по осуществлению работ, услуг по уборке территории поселения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</si>
  <si>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>Мероприятия по озеленению территории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</si>
  <si>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>Мероприятия по реконструкции, ремонту и содержанию различных элементов мест захоронения (кладбище)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</si>
  <si>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>Мероприятия по реконструкции и ремонту ограждений, фасадов, обустройству детских площадок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</t>
  </si>
  <si>
    <t>Мероприятия по содержанию сетей уличного освещения (в том числе оплата коммунальных услуг)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</si>
  <si>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>ОБРАЗОВАНИЕ</t>
  </si>
  <si>
    <t>Мероприятия по участию муниципальных служащих в курсах повышения квалификации, в том числе с использованием дистанционных  технологий обучения,  в обучающих семинарах, в том числе в режиме видеоконференцсвязи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«Муниципальная политика»</t>
  </si>
  <si>
    <t>КУЛЬТУРА, КИНЕМАТОГРАФИЯ</t>
  </si>
  <si>
    <t>Выполнение функций муниципальными учреждениями культуры в части реализации мероприятий в сфере культуры в рамках подпрограммы «Повышение качества и доступности услуг в сфере культуры» муниципальной программы Роговского сельского поселения «Развитие культуры»</t>
  </si>
  <si>
    <t>Обеспечение деятельности муниципальных учреждений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</si>
  <si>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>Мероприятия по  замене окон на энергосберегающие в учреждениях социальной сферы в рамках подпрограммы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</si>
  <si>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> ИТОГО РАСХОДОВ</t>
  </si>
  <si>
    <t>Дефицит(-). профицит</t>
  </si>
  <si>
    <t>Источники внутреннего финансирования дефицита</t>
  </si>
  <si>
    <t>Остатки средств бюджетов</t>
  </si>
  <si>
    <t>ШТРАФЫ, САНКЦИИ, ВОЗМЕЩЕНИЕ УЩЕРБА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</si>
  <si>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</si>
  <si>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Субсидии бюджетам бюджетной системы Российской Федерации (межбюджетные субсидии)</t>
  </si>
  <si>
    <t>Субсидии бюджетам сельских поселений на реализацию программ формирования современной городской среды</t>
  </si>
  <si>
    <t>Расходы на оплату работ, услуг по проведению строительного контроля, иных функций заказчика, предусмотренных действующим законодательством в части реализации программ формирования современной городской среды в рамках подпрограммы "Благоустройство территории общего пользования" муниципальной программы Роговского сельского поселения «Формирование современной городской среды муниципального образования "Роговское сельское поселение»</t>
  </si>
  <si>
    <t>Реализация программ формирования современной городской среды в рамках подпрограммы "Благоустройство территории общего пользования" муниципальной программы Роговского сельского поселения «Формирование современной городской среды муниципального образования "Роговское сельское поселение»</t>
  </si>
  <si>
    <t xml:space="preserve">Приложение </t>
  </si>
  <si>
    <t>к сведениям о ходе исполнения бюджета</t>
  </si>
  <si>
    <t xml:space="preserve">                                                      </t>
  </si>
  <si>
    <t xml:space="preserve">    (тыс. рублей)</t>
  </si>
  <si>
    <t xml:space="preserve"> </t>
  </si>
  <si>
    <t>Роговского сельского поселения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</si>
  <si>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</si>
  <si>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за 9 месяцев 2024 года</t>
  </si>
  <si>
    <t xml:space="preserve">Показатели бюджета Роговского сельского поселения Егорлыкского района                                                                      за 9 месяцев 2024 года   </t>
  </si>
  <si>
    <t>Прочие доходы от компенсации затрат бюджетов сельских поселений</t>
  </si>
  <si>
    <t xml:space="preserve">НАЦИОНАЛЬНАЯ БЕЗОПАСНОСТЬ И ПРАВООХРАНИТЕЛЬНАЯ ДЕЯТЕЛЬНОСТЬ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</si>
</sst>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9" fillId="0" borderId="1" xfId="0" applyFont="1" applyBorder="1" applyAlignment="1">
      <alignment horizontal="justify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justify" vertical="center"/>
    </xf>
    <xf numFmtId="49" fontId="1" fillId="0" borderId="3" xfId="0" applyNumberFormat="1" applyFont="1" applyBorder="1" applyAlignment="1">
      <alignment horizontal="justify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justify" vertical="center" wrapText="1"/>
    </xf>
    <xf numFmtId="49" fontId="1" fillId="0" borderId="3" xfId="0" applyNumberFormat="1" applyFont="1" applyBorder="1" applyAlignment="1">
      <alignment horizontal="justify" vertical="center" wrapText="1"/>
    </xf>
    <xf numFmtId="49" fontId="2" fillId="0" borderId="2" xfId="0" applyNumberFormat="1" applyFont="1" applyBorder="1" applyAlignment="1">
      <alignment horizontal="justify" vertical="center" wrapText="1"/>
    </xf>
    <xf numFmtId="49" fontId="2" fillId="0" borderId="3" xfId="0" applyNumberFormat="1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2" xfId="1" applyNumberFormat="1" applyFont="1" applyBorder="1" applyAlignment="1">
      <alignment horizontal="justify" vertical="center"/>
    </xf>
    <xf numFmtId="49" fontId="1" fillId="0" borderId="3" xfId="1" applyNumberFormat="1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1" fillId="0" borderId="0" xfId="0" applyFont="1" applyBorder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4E032C843C5AED98A489DD896182A27364331D772E43BE9261EBFDD334D673AE93B82909c243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88"/>
  <sheetViews>
    <sheetView tabSelected="1" zoomScale="75" zoomScaleNormal="75" workbookViewId="0">
      <selection activeCell="B22" sqref="B22"/>
    </sheetView>
  </sheetViews>
  <sheetFormatPr defaultRowHeight="15" x14ac:dyDescent="0.25"/>
  <cols>
    <col min="2" max="2" width="34.5703125" customWidth="1"/>
    <col min="6" max="6" width="14.140625" customWidth="1"/>
    <col min="8" max="8" width="10.140625" customWidth="1"/>
  </cols>
  <sheetData>
    <row r="1" spans="2:8" ht="15.6" customHeight="1" x14ac:dyDescent="0.25">
      <c r="B1" s="4"/>
      <c r="C1" s="4"/>
      <c r="D1" s="4"/>
      <c r="E1" s="28" t="s">
        <v>80</v>
      </c>
      <c r="F1" s="28"/>
      <c r="G1" s="28"/>
      <c r="H1" s="28"/>
    </row>
    <row r="2" spans="2:8" ht="15.6" customHeight="1" x14ac:dyDescent="0.25">
      <c r="B2" s="4"/>
      <c r="C2" s="4"/>
      <c r="D2" s="4"/>
      <c r="E2" s="28" t="s">
        <v>81</v>
      </c>
      <c r="F2" s="28"/>
      <c r="G2" s="28"/>
      <c r="H2" s="28"/>
    </row>
    <row r="3" spans="2:8" ht="15.6" customHeight="1" x14ac:dyDescent="0.25">
      <c r="B3" s="4" t="s">
        <v>84</v>
      </c>
      <c r="C3" s="4"/>
      <c r="D3" s="4"/>
      <c r="E3" s="28" t="s">
        <v>85</v>
      </c>
      <c r="F3" s="28"/>
      <c r="G3" s="28"/>
      <c r="H3" s="28"/>
    </row>
    <row r="4" spans="2:8" ht="15.6" customHeight="1" x14ac:dyDescent="0.25">
      <c r="B4" s="4"/>
      <c r="C4" s="4"/>
      <c r="D4" s="4"/>
      <c r="E4" s="28" t="s">
        <v>87</v>
      </c>
      <c r="F4" s="28"/>
      <c r="G4" s="28"/>
      <c r="H4" s="28"/>
    </row>
    <row r="5" spans="2:8" ht="41.45" customHeight="1" x14ac:dyDescent="0.25">
      <c r="B5" s="29" t="s">
        <v>88</v>
      </c>
      <c r="C5" s="29"/>
      <c r="D5" s="29"/>
      <c r="E5" s="29"/>
      <c r="F5" s="29"/>
      <c r="G5" s="29"/>
      <c r="H5" s="29"/>
    </row>
    <row r="6" spans="2:8" ht="15.6" customHeight="1" x14ac:dyDescent="0.25">
      <c r="B6" s="30"/>
      <c r="C6" s="30"/>
      <c r="D6" s="30"/>
      <c r="E6" s="30"/>
      <c r="F6" s="30"/>
      <c r="G6" s="30"/>
      <c r="H6" s="30"/>
    </row>
    <row r="7" spans="2:8" ht="12.6" customHeight="1" x14ac:dyDescent="0.25">
      <c r="B7" s="36"/>
      <c r="C7" s="3" t="s">
        <v>82</v>
      </c>
      <c r="D7" s="37"/>
      <c r="E7" s="38"/>
      <c r="F7" s="38"/>
      <c r="G7" s="39" t="s">
        <v>83</v>
      </c>
      <c r="H7" s="39"/>
    </row>
    <row r="8" spans="2:8" ht="15.75" x14ac:dyDescent="0.25">
      <c r="B8" s="40"/>
      <c r="C8" s="40"/>
      <c r="D8" s="40"/>
      <c r="E8" s="40"/>
      <c r="F8" s="40"/>
      <c r="G8" s="40"/>
      <c r="H8" s="40"/>
    </row>
    <row r="9" spans="2:8" ht="46.5" customHeight="1" x14ac:dyDescent="0.25">
      <c r="B9" s="31" t="s">
        <v>0</v>
      </c>
      <c r="C9" s="31" t="s">
        <v>1</v>
      </c>
      <c r="D9" s="31"/>
      <c r="E9" s="31" t="s">
        <v>2</v>
      </c>
      <c r="F9" s="32"/>
      <c r="G9" s="33" t="s">
        <v>3</v>
      </c>
      <c r="H9" s="34"/>
    </row>
    <row r="10" spans="2:8" ht="15.75" x14ac:dyDescent="0.25">
      <c r="B10" s="31"/>
      <c r="C10" s="31"/>
      <c r="D10" s="31"/>
      <c r="E10" s="31"/>
      <c r="F10" s="32"/>
      <c r="G10" s="35" t="s">
        <v>4</v>
      </c>
      <c r="H10" s="35"/>
    </row>
    <row r="11" spans="2:8" ht="15.75" x14ac:dyDescent="0.25">
      <c r="B11" s="5" t="s">
        <v>5</v>
      </c>
      <c r="C11" s="8">
        <f>C12+C34</f>
        <v>47220.3</v>
      </c>
      <c r="D11" s="9"/>
      <c r="E11" s="24">
        <f>E12+E34</f>
        <v>41220.799999999996</v>
      </c>
      <c r="F11" s="24"/>
      <c r="G11" s="24">
        <f t="shared" ref="G11:G27" si="0">E11*100/C11</f>
        <v>87.294659288483956</v>
      </c>
      <c r="H11" s="24"/>
    </row>
    <row r="12" spans="2:8" ht="31.5" x14ac:dyDescent="0.25">
      <c r="B12" s="2" t="s">
        <v>6</v>
      </c>
      <c r="C12" s="8">
        <f>C13+C15+C17+C22+C26+C32+C29</f>
        <v>12532.899999999998</v>
      </c>
      <c r="D12" s="9"/>
      <c r="E12" s="24">
        <f>E13+E15+E17+E22+E26+E29+E32</f>
        <v>7869.0999999999985</v>
      </c>
      <c r="F12" s="24"/>
      <c r="G12" s="24">
        <f t="shared" si="0"/>
        <v>62.787543186333572</v>
      </c>
      <c r="H12" s="24"/>
    </row>
    <row r="13" spans="2:8" ht="31.5" x14ac:dyDescent="0.25">
      <c r="B13" s="2" t="s">
        <v>7</v>
      </c>
      <c r="C13" s="8">
        <f>C14</f>
        <v>294.5</v>
      </c>
      <c r="D13" s="9"/>
      <c r="E13" s="24">
        <f>E14</f>
        <v>359.2</v>
      </c>
      <c r="F13" s="24"/>
      <c r="G13" s="24">
        <f t="shared" si="0"/>
        <v>121.96943972835314</v>
      </c>
      <c r="H13" s="24"/>
    </row>
    <row r="14" spans="2:8" ht="15.75" x14ac:dyDescent="0.25">
      <c r="B14" s="2" t="s">
        <v>8</v>
      </c>
      <c r="C14" s="8">
        <v>294.5</v>
      </c>
      <c r="D14" s="9"/>
      <c r="E14" s="24">
        <v>359.2</v>
      </c>
      <c r="F14" s="24"/>
      <c r="G14" s="24">
        <f t="shared" si="0"/>
        <v>121.96943972835314</v>
      </c>
      <c r="H14" s="24"/>
    </row>
    <row r="15" spans="2:8" ht="31.5" x14ac:dyDescent="0.25">
      <c r="B15" s="2" t="s">
        <v>9</v>
      </c>
      <c r="C15" s="8">
        <f>C16</f>
        <v>6483.7</v>
      </c>
      <c r="D15" s="9"/>
      <c r="E15" s="24">
        <f>E16</f>
        <v>4800.7</v>
      </c>
      <c r="F15" s="24"/>
      <c r="G15" s="24">
        <f t="shared" si="0"/>
        <v>74.04259913321097</v>
      </c>
      <c r="H15" s="24"/>
    </row>
    <row r="16" spans="2:8" ht="31.5" x14ac:dyDescent="0.25">
      <c r="B16" s="2" t="s">
        <v>10</v>
      </c>
      <c r="C16" s="8">
        <v>6483.7</v>
      </c>
      <c r="D16" s="9"/>
      <c r="E16" s="24">
        <v>4800.7</v>
      </c>
      <c r="F16" s="24"/>
      <c r="G16" s="24">
        <f t="shared" si="0"/>
        <v>74.04259913321097</v>
      </c>
      <c r="H16" s="24"/>
    </row>
    <row r="17" spans="2:8" ht="15.75" x14ac:dyDescent="0.25">
      <c r="B17" s="2" t="s">
        <v>11</v>
      </c>
      <c r="C17" s="8">
        <f>C18+C19</f>
        <v>4233.6000000000004</v>
      </c>
      <c r="D17" s="9"/>
      <c r="E17" s="24">
        <f>E18+E19</f>
        <v>1268.9000000000001</v>
      </c>
      <c r="F17" s="24"/>
      <c r="G17" s="24">
        <f t="shared" si="0"/>
        <v>29.972127739984884</v>
      </c>
      <c r="H17" s="24"/>
    </row>
    <row r="18" spans="2:8" ht="31.5" x14ac:dyDescent="0.25">
      <c r="B18" s="2" t="s">
        <v>12</v>
      </c>
      <c r="C18" s="8">
        <v>246.6</v>
      </c>
      <c r="D18" s="9"/>
      <c r="E18" s="24">
        <v>67.5</v>
      </c>
      <c r="F18" s="24"/>
      <c r="G18" s="24">
        <f t="shared" si="0"/>
        <v>27.372262773722628</v>
      </c>
      <c r="H18" s="24"/>
    </row>
    <row r="19" spans="2:8" ht="15.75" x14ac:dyDescent="0.25">
      <c r="B19" s="2" t="s">
        <v>13</v>
      </c>
      <c r="C19" s="8">
        <f>C20+C21</f>
        <v>3987</v>
      </c>
      <c r="D19" s="9"/>
      <c r="E19" s="24">
        <f>E20+E21</f>
        <v>1201.4000000000001</v>
      </c>
      <c r="F19" s="24"/>
      <c r="G19" s="24">
        <f t="shared" si="0"/>
        <v>30.132932029094562</v>
      </c>
      <c r="H19" s="24"/>
    </row>
    <row r="20" spans="2:8" ht="15.75" x14ac:dyDescent="0.25">
      <c r="B20" s="2" t="s">
        <v>14</v>
      </c>
      <c r="C20" s="8">
        <v>196</v>
      </c>
      <c r="D20" s="9"/>
      <c r="E20" s="24">
        <v>183</v>
      </c>
      <c r="F20" s="24"/>
      <c r="G20" s="24">
        <f t="shared" si="0"/>
        <v>93.367346938775512</v>
      </c>
      <c r="H20" s="24"/>
    </row>
    <row r="21" spans="2:8" ht="31.5" x14ac:dyDescent="0.25">
      <c r="B21" s="2" t="s">
        <v>15</v>
      </c>
      <c r="C21" s="8">
        <v>3791</v>
      </c>
      <c r="D21" s="9"/>
      <c r="E21" s="24">
        <v>1018.4</v>
      </c>
      <c r="F21" s="24"/>
      <c r="G21" s="24">
        <f t="shared" si="0"/>
        <v>26.863624373516224</v>
      </c>
      <c r="H21" s="24"/>
    </row>
    <row r="22" spans="2:8" ht="110.25" x14ac:dyDescent="0.25">
      <c r="B22" s="2" t="s">
        <v>16</v>
      </c>
      <c r="C22" s="8">
        <f>C23+C24+C25</f>
        <v>333.3</v>
      </c>
      <c r="D22" s="9"/>
      <c r="E22" s="24">
        <f>E23+E24+E25</f>
        <v>237.2</v>
      </c>
      <c r="F22" s="24"/>
      <c r="G22" s="24">
        <f t="shared" si="0"/>
        <v>71.16711671167117</v>
      </c>
      <c r="H22" s="24"/>
    </row>
    <row r="23" spans="2:8" ht="157.5" x14ac:dyDescent="0.25">
      <c r="B23" s="2" t="s">
        <v>17</v>
      </c>
      <c r="C23" s="8">
        <v>117.6</v>
      </c>
      <c r="D23" s="9"/>
      <c r="E23" s="24">
        <v>93.4</v>
      </c>
      <c r="F23" s="24"/>
      <c r="G23" s="24">
        <f t="shared" si="0"/>
        <v>79.421768707482997</v>
      </c>
      <c r="H23" s="24"/>
    </row>
    <row r="24" spans="2:8" ht="141.75" x14ac:dyDescent="0.25">
      <c r="B24" s="2" t="s">
        <v>18</v>
      </c>
      <c r="C24" s="8">
        <v>24.8</v>
      </c>
      <c r="D24" s="9"/>
      <c r="E24" s="24">
        <v>16.5</v>
      </c>
      <c r="F24" s="24"/>
      <c r="G24" s="24">
        <f t="shared" si="0"/>
        <v>66.532258064516128</v>
      </c>
      <c r="H24" s="24"/>
    </row>
    <row r="25" spans="2:8" ht="78.75" x14ac:dyDescent="0.25">
      <c r="B25" s="2" t="s">
        <v>19</v>
      </c>
      <c r="C25" s="8">
        <v>190.9</v>
      </c>
      <c r="D25" s="9"/>
      <c r="E25" s="24">
        <v>127.3</v>
      </c>
      <c r="F25" s="24"/>
      <c r="G25" s="24">
        <f t="shared" si="0"/>
        <v>66.684127815610267</v>
      </c>
      <c r="H25" s="24"/>
    </row>
    <row r="26" spans="2:8" ht="63" x14ac:dyDescent="0.25">
      <c r="B26" s="2" t="s">
        <v>20</v>
      </c>
      <c r="C26" s="8">
        <f>C27</f>
        <v>38</v>
      </c>
      <c r="D26" s="9"/>
      <c r="E26" s="24">
        <f>E27+E28</f>
        <v>53.400000000000006</v>
      </c>
      <c r="F26" s="24"/>
      <c r="G26" s="24">
        <f t="shared" si="0"/>
        <v>140.5263157894737</v>
      </c>
      <c r="H26" s="24"/>
    </row>
    <row r="27" spans="2:8" ht="63" x14ac:dyDescent="0.25">
      <c r="B27" s="2" t="s">
        <v>22</v>
      </c>
      <c r="C27" s="8">
        <v>38</v>
      </c>
      <c r="D27" s="9"/>
      <c r="E27" s="24">
        <v>14.3</v>
      </c>
      <c r="F27" s="24"/>
      <c r="G27" s="24">
        <f t="shared" si="0"/>
        <v>37.631578947368418</v>
      </c>
      <c r="H27" s="24"/>
    </row>
    <row r="28" spans="2:8" ht="47.25" x14ac:dyDescent="0.25">
      <c r="B28" s="2" t="s">
        <v>89</v>
      </c>
      <c r="C28" s="8">
        <v>0</v>
      </c>
      <c r="D28" s="9"/>
      <c r="E28" s="8">
        <v>39.1</v>
      </c>
      <c r="F28" s="9"/>
      <c r="G28" s="8" t="s">
        <v>21</v>
      </c>
      <c r="H28" s="9"/>
    </row>
    <row r="29" spans="2:8" ht="47.25" x14ac:dyDescent="0.25">
      <c r="B29" s="2" t="s">
        <v>23</v>
      </c>
      <c r="C29" s="8">
        <f>C30+C31</f>
        <v>1141.8</v>
      </c>
      <c r="D29" s="9"/>
      <c r="E29" s="8">
        <f>E30+E31</f>
        <v>1141.7</v>
      </c>
      <c r="F29" s="9"/>
      <c r="G29" s="24">
        <f t="shared" ref="G29:G32" si="1">E29*100/C29</f>
        <v>99.991241898756357</v>
      </c>
      <c r="H29" s="24"/>
    </row>
    <row r="30" spans="2:8" ht="189" x14ac:dyDescent="0.25">
      <c r="B30" s="2" t="s">
        <v>86</v>
      </c>
      <c r="C30" s="8">
        <v>60.1</v>
      </c>
      <c r="D30" s="9"/>
      <c r="E30" s="24">
        <v>60</v>
      </c>
      <c r="F30" s="24"/>
      <c r="G30" s="24">
        <f t="shared" si="1"/>
        <v>99.833610648918466</v>
      </c>
      <c r="H30" s="24"/>
    </row>
    <row r="31" spans="2:8" ht="110.25" x14ac:dyDescent="0.25">
      <c r="B31" s="2" t="s">
        <v>24</v>
      </c>
      <c r="C31" s="8">
        <v>1081.7</v>
      </c>
      <c r="D31" s="9"/>
      <c r="E31" s="24">
        <v>1081.7</v>
      </c>
      <c r="F31" s="24"/>
      <c r="G31" s="24">
        <f t="shared" si="1"/>
        <v>100</v>
      </c>
      <c r="H31" s="24"/>
    </row>
    <row r="32" spans="2:8" ht="31.5" x14ac:dyDescent="0.25">
      <c r="B32" s="2" t="s">
        <v>74</v>
      </c>
      <c r="C32" s="8">
        <f>C33</f>
        <v>8</v>
      </c>
      <c r="D32" s="9"/>
      <c r="E32" s="8">
        <f>E33</f>
        <v>8</v>
      </c>
      <c r="F32" s="9"/>
      <c r="G32" s="24">
        <f t="shared" si="1"/>
        <v>100</v>
      </c>
      <c r="H32" s="24"/>
    </row>
    <row r="33" spans="2:8" ht="110.25" x14ac:dyDescent="0.25">
      <c r="B33" s="2" t="s">
        <v>75</v>
      </c>
      <c r="C33" s="8">
        <v>8</v>
      </c>
      <c r="D33" s="9"/>
      <c r="E33" s="8">
        <v>8</v>
      </c>
      <c r="F33" s="9"/>
      <c r="G33" s="24">
        <f t="shared" ref="G33" si="2">E33*100/C33</f>
        <v>100</v>
      </c>
      <c r="H33" s="24"/>
    </row>
    <row r="34" spans="2:8" ht="31.5" x14ac:dyDescent="0.25">
      <c r="B34" s="2" t="s">
        <v>25</v>
      </c>
      <c r="C34" s="8">
        <f>C35</f>
        <v>34687.4</v>
      </c>
      <c r="D34" s="9"/>
      <c r="E34" s="24">
        <f>E35</f>
        <v>33351.699999999997</v>
      </c>
      <c r="F34" s="24"/>
      <c r="G34" s="24">
        <f t="shared" ref="G34:G42" si="3">E34*100/C34</f>
        <v>96.149322232280298</v>
      </c>
      <c r="H34" s="24"/>
    </row>
    <row r="35" spans="2:8" ht="78.75" x14ac:dyDescent="0.25">
      <c r="B35" s="2" t="s">
        <v>26</v>
      </c>
      <c r="C35" s="8">
        <f>C36+C37+C39</f>
        <v>34687.4</v>
      </c>
      <c r="D35" s="9"/>
      <c r="E35" s="24">
        <f>E36+E39+E37</f>
        <v>33351.699999999997</v>
      </c>
      <c r="F35" s="24"/>
      <c r="G35" s="24">
        <f t="shared" si="3"/>
        <v>96.149322232280298</v>
      </c>
      <c r="H35" s="24"/>
    </row>
    <row r="36" spans="2:8" ht="31.5" x14ac:dyDescent="0.25">
      <c r="B36" s="2" t="s">
        <v>27</v>
      </c>
      <c r="C36" s="8">
        <v>5102.8999999999996</v>
      </c>
      <c r="D36" s="9"/>
      <c r="E36" s="24">
        <v>3827.1</v>
      </c>
      <c r="F36" s="24"/>
      <c r="G36" s="24">
        <f t="shared" si="3"/>
        <v>74.998530247506324</v>
      </c>
      <c r="H36" s="24"/>
    </row>
    <row r="37" spans="2:8" ht="47.25" x14ac:dyDescent="0.25">
      <c r="B37" s="2" t="s">
        <v>76</v>
      </c>
      <c r="C37" s="8">
        <f>C38</f>
        <v>29443.200000000001</v>
      </c>
      <c r="D37" s="9"/>
      <c r="E37" s="8">
        <f>E38</f>
        <v>29443.1</v>
      </c>
      <c r="F37" s="9"/>
      <c r="G37" s="24">
        <f t="shared" si="3"/>
        <v>99.999660363004025</v>
      </c>
      <c r="H37" s="24"/>
    </row>
    <row r="38" spans="2:8" ht="63" x14ac:dyDescent="0.25">
      <c r="B38" s="2" t="s">
        <v>77</v>
      </c>
      <c r="C38" s="8">
        <v>29443.200000000001</v>
      </c>
      <c r="D38" s="9"/>
      <c r="E38" s="8">
        <v>29443.1</v>
      </c>
      <c r="F38" s="9"/>
      <c r="G38" s="24">
        <f t="shared" si="3"/>
        <v>99.999660363004025</v>
      </c>
      <c r="H38" s="24"/>
    </row>
    <row r="39" spans="2:8" ht="47.25" x14ac:dyDescent="0.25">
      <c r="B39" s="2" t="s">
        <v>28</v>
      </c>
      <c r="C39" s="8">
        <f>C40+C41</f>
        <v>141.29999999999998</v>
      </c>
      <c r="D39" s="9"/>
      <c r="E39" s="24">
        <f>E40+E41</f>
        <v>81.5</v>
      </c>
      <c r="F39" s="24"/>
      <c r="G39" s="24">
        <f t="shared" si="3"/>
        <v>57.678697806086348</v>
      </c>
      <c r="H39" s="24"/>
    </row>
    <row r="40" spans="2:8" ht="63" x14ac:dyDescent="0.25">
      <c r="B40" s="2" t="s">
        <v>29</v>
      </c>
      <c r="C40" s="8">
        <v>0.2</v>
      </c>
      <c r="D40" s="9"/>
      <c r="E40" s="24">
        <v>0.2</v>
      </c>
      <c r="F40" s="24"/>
      <c r="G40" s="24">
        <f t="shared" si="3"/>
        <v>100</v>
      </c>
      <c r="H40" s="24"/>
    </row>
    <row r="41" spans="2:8" ht="78.75" x14ac:dyDescent="0.25">
      <c r="B41" s="2" t="s">
        <v>30</v>
      </c>
      <c r="C41" s="8">
        <v>141.1</v>
      </c>
      <c r="D41" s="9"/>
      <c r="E41" s="24">
        <v>81.3</v>
      </c>
      <c r="F41" s="24"/>
      <c r="G41" s="24">
        <f t="shared" si="3"/>
        <v>57.618710134656276</v>
      </c>
      <c r="H41" s="24"/>
    </row>
    <row r="42" spans="2:8" ht="15.75" x14ac:dyDescent="0.25">
      <c r="B42" s="1" t="s">
        <v>31</v>
      </c>
      <c r="C42" s="25">
        <f>C11</f>
        <v>47220.3</v>
      </c>
      <c r="D42" s="26"/>
      <c r="E42" s="27">
        <f>E11</f>
        <v>41220.799999999996</v>
      </c>
      <c r="F42" s="27"/>
      <c r="G42" s="27">
        <f t="shared" si="3"/>
        <v>87.294659288483956</v>
      </c>
      <c r="H42" s="27"/>
    </row>
    <row r="43" spans="2:8" ht="15.75" x14ac:dyDescent="0.25">
      <c r="B43" s="23" t="s">
        <v>32</v>
      </c>
      <c r="C43" s="23"/>
      <c r="D43" s="23"/>
      <c r="E43" s="23"/>
      <c r="F43" s="23"/>
      <c r="G43" s="23"/>
      <c r="H43" s="23"/>
    </row>
    <row r="44" spans="2:8" ht="30" customHeight="1" x14ac:dyDescent="0.25">
      <c r="B44" s="15" t="s">
        <v>33</v>
      </c>
      <c r="C44" s="16"/>
      <c r="D44" s="14">
        <f>D45+D46+D47+D48+D49+D50+D51+D52+D53+D54+D55+D56+D57+D58+D59+D60+D61+D62</f>
        <v>8481.2999999999993</v>
      </c>
      <c r="E44" s="14"/>
      <c r="F44" s="14">
        <f>F45+F46+F47+F48+F49+F50+F51+F52+F53+F54+F55+F56+F57+F58+F59+F60+F61+F62</f>
        <v>5933.7</v>
      </c>
      <c r="G44" s="14"/>
      <c r="H44" s="6">
        <f>F44*100/D44</f>
        <v>69.962152028580533</v>
      </c>
    </row>
    <row r="45" spans="2:8" ht="143.25" customHeight="1" x14ac:dyDescent="0.25">
      <c r="B45" s="10" t="s">
        <v>34</v>
      </c>
      <c r="C45" s="11"/>
      <c r="D45" s="14">
        <v>1.1000000000000001</v>
      </c>
      <c r="E45" s="14"/>
      <c r="F45" s="14">
        <v>1.1000000000000001</v>
      </c>
      <c r="G45" s="14"/>
      <c r="H45" s="6">
        <f t="shared" ref="H45:H85" si="4">F45*100/D45</f>
        <v>100</v>
      </c>
    </row>
    <row r="46" spans="2:8" ht="292.5" customHeight="1" x14ac:dyDescent="0.25">
      <c r="B46" s="21" t="s">
        <v>35</v>
      </c>
      <c r="C46" s="22"/>
      <c r="D46" s="14">
        <v>49</v>
      </c>
      <c r="E46" s="14"/>
      <c r="F46" s="14">
        <v>49</v>
      </c>
      <c r="G46" s="14"/>
      <c r="H46" s="6">
        <f t="shared" si="4"/>
        <v>100</v>
      </c>
    </row>
    <row r="47" spans="2:8" ht="116.45" customHeight="1" x14ac:dyDescent="0.25">
      <c r="B47" s="10" t="s">
        <v>36</v>
      </c>
      <c r="C47" s="11"/>
      <c r="D47" s="14">
        <v>1237.5999999999999</v>
      </c>
      <c r="E47" s="14"/>
      <c r="F47" s="20">
        <v>971.9</v>
      </c>
      <c r="G47" s="20"/>
      <c r="H47" s="6">
        <f t="shared" si="4"/>
        <v>78.531027795733678</v>
      </c>
    </row>
    <row r="48" spans="2:8" ht="126.6" customHeight="1" x14ac:dyDescent="0.25">
      <c r="B48" s="10" t="s">
        <v>37</v>
      </c>
      <c r="C48" s="11"/>
      <c r="D48" s="14">
        <v>4927.8</v>
      </c>
      <c r="E48" s="14"/>
      <c r="F48" s="14">
        <v>3664.7</v>
      </c>
      <c r="G48" s="14"/>
      <c r="H48" s="6">
        <f t="shared" si="4"/>
        <v>74.367872072730222</v>
      </c>
    </row>
    <row r="49" spans="2:8" ht="109.15" customHeight="1" x14ac:dyDescent="0.25">
      <c r="B49" s="10" t="s">
        <v>38</v>
      </c>
      <c r="C49" s="11"/>
      <c r="D49" s="14">
        <v>1859.4</v>
      </c>
      <c r="E49" s="14"/>
      <c r="F49" s="14">
        <v>1041.2</v>
      </c>
      <c r="G49" s="14"/>
      <c r="H49" s="6">
        <f t="shared" si="4"/>
        <v>55.996558029471871</v>
      </c>
    </row>
    <row r="50" spans="2:8" ht="141.6" customHeight="1" x14ac:dyDescent="0.25">
      <c r="B50" s="10" t="s">
        <v>39</v>
      </c>
      <c r="C50" s="11"/>
      <c r="D50" s="14">
        <v>51.7</v>
      </c>
      <c r="E50" s="14"/>
      <c r="F50" s="14">
        <v>17</v>
      </c>
      <c r="G50" s="14"/>
      <c r="H50" s="6">
        <f t="shared" si="4"/>
        <v>32.882011605415862</v>
      </c>
    </row>
    <row r="51" spans="2:8" ht="190.15" customHeight="1" x14ac:dyDescent="0.25">
      <c r="B51" s="10" t="s">
        <v>40</v>
      </c>
      <c r="C51" s="11"/>
      <c r="D51" s="14">
        <v>0.2</v>
      </c>
      <c r="E51" s="14"/>
      <c r="F51" s="14">
        <v>0.2</v>
      </c>
      <c r="G51" s="14"/>
      <c r="H51" s="6">
        <f t="shared" si="4"/>
        <v>100</v>
      </c>
    </row>
    <row r="52" spans="2:8" ht="166.9" customHeight="1" x14ac:dyDescent="0.25">
      <c r="B52" s="10" t="s">
        <v>41</v>
      </c>
      <c r="C52" s="11"/>
      <c r="D52" s="14">
        <v>52.9</v>
      </c>
      <c r="E52" s="14"/>
      <c r="F52" s="20">
        <v>52.9</v>
      </c>
      <c r="G52" s="20"/>
      <c r="H52" s="6">
        <f t="shared" si="4"/>
        <v>100</v>
      </c>
    </row>
    <row r="53" spans="2:8" ht="175.5" customHeight="1" x14ac:dyDescent="0.25">
      <c r="B53" s="10" t="s">
        <v>42</v>
      </c>
      <c r="C53" s="11"/>
      <c r="D53" s="14">
        <v>49.6</v>
      </c>
      <c r="E53" s="14"/>
      <c r="F53" s="14">
        <v>49.6</v>
      </c>
      <c r="G53" s="14"/>
      <c r="H53" s="6">
        <f t="shared" si="4"/>
        <v>100</v>
      </c>
    </row>
    <row r="54" spans="2:8" ht="31.15" customHeight="1" x14ac:dyDescent="0.25">
      <c r="B54" s="10" t="s">
        <v>43</v>
      </c>
      <c r="C54" s="11"/>
      <c r="D54" s="14">
        <v>30</v>
      </c>
      <c r="E54" s="14"/>
      <c r="F54" s="14">
        <v>0</v>
      </c>
      <c r="G54" s="14"/>
      <c r="H54" s="6">
        <f t="shared" si="4"/>
        <v>0</v>
      </c>
    </row>
    <row r="55" spans="2:8" ht="338.45" customHeight="1" x14ac:dyDescent="0.25">
      <c r="B55" s="10" t="s">
        <v>44</v>
      </c>
      <c r="C55" s="11"/>
      <c r="D55" s="14">
        <v>118</v>
      </c>
      <c r="E55" s="14"/>
      <c r="F55" s="14">
        <v>0</v>
      </c>
      <c r="G55" s="14"/>
      <c r="H55" s="6">
        <f t="shared" si="4"/>
        <v>0</v>
      </c>
    </row>
    <row r="56" spans="2:8" ht="130.15" customHeight="1" x14ac:dyDescent="0.25">
      <c r="B56" s="10" t="s">
        <v>45</v>
      </c>
      <c r="C56" s="11"/>
      <c r="D56" s="14">
        <v>2.8</v>
      </c>
      <c r="E56" s="14"/>
      <c r="F56" s="14">
        <v>2.1</v>
      </c>
      <c r="G56" s="14"/>
      <c r="H56" s="6">
        <f t="shared" si="4"/>
        <v>75</v>
      </c>
    </row>
    <row r="57" spans="2:8" ht="157.9" customHeight="1" x14ac:dyDescent="0.25">
      <c r="B57" s="10" t="s">
        <v>46</v>
      </c>
      <c r="C57" s="11"/>
      <c r="D57" s="14">
        <v>3</v>
      </c>
      <c r="E57" s="14"/>
      <c r="F57" s="14">
        <v>0</v>
      </c>
      <c r="G57" s="14"/>
      <c r="H57" s="6">
        <f t="shared" si="4"/>
        <v>0</v>
      </c>
    </row>
    <row r="58" spans="2:8" ht="210" customHeight="1" x14ac:dyDescent="0.25">
      <c r="B58" s="10" t="s">
        <v>47</v>
      </c>
      <c r="C58" s="11"/>
      <c r="D58" s="14">
        <v>2</v>
      </c>
      <c r="E58" s="14"/>
      <c r="F58" s="14">
        <v>0</v>
      </c>
      <c r="G58" s="14"/>
      <c r="H58" s="6">
        <f t="shared" si="4"/>
        <v>0</v>
      </c>
    </row>
    <row r="59" spans="2:8" ht="275.45" customHeight="1" x14ac:dyDescent="0.25">
      <c r="B59" s="10" t="s">
        <v>48</v>
      </c>
      <c r="C59" s="11"/>
      <c r="D59" s="14">
        <v>36</v>
      </c>
      <c r="E59" s="14"/>
      <c r="F59" s="14">
        <v>24</v>
      </c>
      <c r="G59" s="14"/>
      <c r="H59" s="6">
        <f t="shared" si="4"/>
        <v>66.666666666666671</v>
      </c>
    </row>
    <row r="60" spans="2:8" ht="120" customHeight="1" x14ac:dyDescent="0.25">
      <c r="B60" s="10" t="s">
        <v>49</v>
      </c>
      <c r="C60" s="11"/>
      <c r="D60" s="14">
        <v>10.199999999999999</v>
      </c>
      <c r="E60" s="14"/>
      <c r="F60" s="14">
        <v>10</v>
      </c>
      <c r="G60" s="14"/>
      <c r="H60" s="6">
        <f t="shared" si="4"/>
        <v>98.039215686274517</v>
      </c>
    </row>
    <row r="61" spans="2:8" ht="149.44999999999999" customHeight="1" x14ac:dyDescent="0.25">
      <c r="B61" s="10" t="s">
        <v>50</v>
      </c>
      <c r="C61" s="11"/>
      <c r="D61" s="14">
        <v>30</v>
      </c>
      <c r="E61" s="14"/>
      <c r="F61" s="14">
        <v>30</v>
      </c>
      <c r="G61" s="14"/>
      <c r="H61" s="6">
        <f t="shared" si="4"/>
        <v>100</v>
      </c>
    </row>
    <row r="62" spans="2:8" ht="99.6" customHeight="1" x14ac:dyDescent="0.25">
      <c r="B62" s="10" t="s">
        <v>51</v>
      </c>
      <c r="C62" s="11"/>
      <c r="D62" s="14">
        <v>20</v>
      </c>
      <c r="E62" s="14"/>
      <c r="F62" s="14">
        <v>20</v>
      </c>
      <c r="G62" s="14"/>
      <c r="H62" s="6">
        <f t="shared" si="4"/>
        <v>100</v>
      </c>
    </row>
    <row r="63" spans="2:8" ht="15.75" x14ac:dyDescent="0.25">
      <c r="B63" s="10" t="s">
        <v>52</v>
      </c>
      <c r="C63" s="11"/>
      <c r="D63" s="14">
        <f>D64</f>
        <v>141.1</v>
      </c>
      <c r="E63" s="14"/>
      <c r="F63" s="14">
        <f>F64</f>
        <v>81.3</v>
      </c>
      <c r="G63" s="14"/>
      <c r="H63" s="6">
        <f t="shared" si="4"/>
        <v>57.618710134656276</v>
      </c>
    </row>
    <row r="64" spans="2:8" ht="111.6" customHeight="1" x14ac:dyDescent="0.25">
      <c r="B64" s="10" t="s">
        <v>53</v>
      </c>
      <c r="C64" s="11"/>
      <c r="D64" s="14">
        <v>141.1</v>
      </c>
      <c r="E64" s="14"/>
      <c r="F64" s="14">
        <v>81.3</v>
      </c>
      <c r="G64" s="14"/>
      <c r="H64" s="6">
        <f t="shared" si="4"/>
        <v>57.618710134656276</v>
      </c>
    </row>
    <row r="65" spans="2:8" ht="30" customHeight="1" x14ac:dyDescent="0.25">
      <c r="B65" s="10" t="s">
        <v>90</v>
      </c>
      <c r="C65" s="11"/>
      <c r="D65" s="14">
        <f>D66+D67+D68</f>
        <v>403</v>
      </c>
      <c r="E65" s="14"/>
      <c r="F65" s="14">
        <f>F66+F67+F68</f>
        <v>3</v>
      </c>
      <c r="G65" s="14"/>
      <c r="H65" s="6">
        <f t="shared" si="4"/>
        <v>0.74441687344913154</v>
      </c>
    </row>
    <row r="66" spans="2:8" ht="296.25" customHeight="1" x14ac:dyDescent="0.25">
      <c r="B66" s="10" t="s">
        <v>54</v>
      </c>
      <c r="C66" s="11"/>
      <c r="D66" s="14">
        <v>397</v>
      </c>
      <c r="E66" s="14"/>
      <c r="F66" s="14">
        <v>1.7</v>
      </c>
      <c r="G66" s="14"/>
      <c r="H66" s="6">
        <f t="shared" si="4"/>
        <v>0.4282115869017632</v>
      </c>
    </row>
    <row r="67" spans="2:8" ht="270.60000000000002" customHeight="1" x14ac:dyDescent="0.25">
      <c r="B67" s="10" t="s">
        <v>55</v>
      </c>
      <c r="C67" s="11"/>
      <c r="D67" s="14">
        <v>3</v>
      </c>
      <c r="E67" s="14"/>
      <c r="F67" s="14">
        <v>0</v>
      </c>
      <c r="G67" s="14"/>
      <c r="H67" s="6">
        <f t="shared" si="4"/>
        <v>0</v>
      </c>
    </row>
    <row r="68" spans="2:8" ht="243.6" customHeight="1" x14ac:dyDescent="0.25">
      <c r="B68" s="10" t="s">
        <v>56</v>
      </c>
      <c r="C68" s="11"/>
      <c r="D68" s="14">
        <v>3</v>
      </c>
      <c r="E68" s="14"/>
      <c r="F68" s="14">
        <v>1.3</v>
      </c>
      <c r="G68" s="14"/>
      <c r="H68" s="6">
        <f t="shared" si="4"/>
        <v>43.333333333333336</v>
      </c>
    </row>
    <row r="69" spans="2:8" ht="18.600000000000001" customHeight="1" x14ac:dyDescent="0.25">
      <c r="B69" s="10" t="s">
        <v>57</v>
      </c>
      <c r="C69" s="11"/>
      <c r="D69" s="14">
        <f>D70</f>
        <v>21.5</v>
      </c>
      <c r="E69" s="14"/>
      <c r="F69" s="14">
        <f>F70</f>
        <v>0</v>
      </c>
      <c r="G69" s="14"/>
      <c r="H69" s="6">
        <f t="shared" si="4"/>
        <v>0</v>
      </c>
    </row>
    <row r="70" spans="2:8" ht="150.75" customHeight="1" x14ac:dyDescent="0.25">
      <c r="B70" s="10" t="s">
        <v>50</v>
      </c>
      <c r="C70" s="11"/>
      <c r="D70" s="14">
        <v>21.5</v>
      </c>
      <c r="E70" s="14"/>
      <c r="F70" s="14">
        <v>0</v>
      </c>
      <c r="G70" s="14"/>
      <c r="H70" s="6">
        <f t="shared" si="4"/>
        <v>0</v>
      </c>
    </row>
    <row r="71" spans="2:8" ht="33" customHeight="1" x14ac:dyDescent="0.25">
      <c r="B71" s="10" t="s">
        <v>58</v>
      </c>
      <c r="C71" s="11"/>
      <c r="D71" s="14">
        <f>D72+D73+D74+D75+D76+D77+D78</f>
        <v>33038.6</v>
      </c>
      <c r="E71" s="14"/>
      <c r="F71" s="14">
        <f>F72+F73+F74+F75+F76+F77+F78</f>
        <v>31378.799999999999</v>
      </c>
      <c r="G71" s="14"/>
      <c r="H71" s="6">
        <f t="shared" si="4"/>
        <v>94.97617937806082</v>
      </c>
    </row>
    <row r="72" spans="2:8" ht="133.9" customHeight="1" x14ac:dyDescent="0.25">
      <c r="B72" s="10" t="s">
        <v>59</v>
      </c>
      <c r="C72" s="11"/>
      <c r="D72" s="14">
        <v>1895.7</v>
      </c>
      <c r="E72" s="14"/>
      <c r="F72" s="14">
        <v>913</v>
      </c>
      <c r="G72" s="14"/>
      <c r="H72" s="6">
        <f t="shared" si="4"/>
        <v>48.161628949728332</v>
      </c>
    </row>
    <row r="73" spans="2:8" ht="114" customHeight="1" x14ac:dyDescent="0.25">
      <c r="B73" s="10" t="s">
        <v>60</v>
      </c>
      <c r="C73" s="11"/>
      <c r="D73" s="14">
        <v>30</v>
      </c>
      <c r="E73" s="14"/>
      <c r="F73" s="14">
        <v>0</v>
      </c>
      <c r="G73" s="14"/>
      <c r="H73" s="6">
        <f t="shared" si="4"/>
        <v>0</v>
      </c>
    </row>
    <row r="74" spans="2:8" ht="152.44999999999999" customHeight="1" x14ac:dyDescent="0.25">
      <c r="B74" s="10" t="s">
        <v>61</v>
      </c>
      <c r="C74" s="11"/>
      <c r="D74" s="14">
        <v>185</v>
      </c>
      <c r="E74" s="14"/>
      <c r="F74" s="14">
        <v>21.3</v>
      </c>
      <c r="G74" s="14"/>
      <c r="H74" s="6">
        <f t="shared" si="4"/>
        <v>11.513513513513514</v>
      </c>
    </row>
    <row r="75" spans="2:8" ht="133.9" customHeight="1" x14ac:dyDescent="0.25">
      <c r="B75" s="10" t="s">
        <v>62</v>
      </c>
      <c r="C75" s="11"/>
      <c r="D75" s="14">
        <v>65</v>
      </c>
      <c r="E75" s="14"/>
      <c r="F75" s="14">
        <v>0.7</v>
      </c>
      <c r="G75" s="14"/>
      <c r="H75" s="6">
        <f t="shared" si="4"/>
        <v>1.0769230769230769</v>
      </c>
    </row>
    <row r="76" spans="2:8" ht="145.9" customHeight="1" x14ac:dyDescent="0.25">
      <c r="B76" s="10" t="s">
        <v>63</v>
      </c>
      <c r="C76" s="11"/>
      <c r="D76" s="14">
        <v>731.1</v>
      </c>
      <c r="E76" s="14"/>
      <c r="F76" s="14">
        <v>350.4</v>
      </c>
      <c r="G76" s="14"/>
      <c r="H76" s="6">
        <f t="shared" si="4"/>
        <v>47.927780057447677</v>
      </c>
    </row>
    <row r="77" spans="2:8" ht="208.5" customHeight="1" x14ac:dyDescent="0.25">
      <c r="B77" s="10" t="s">
        <v>78</v>
      </c>
      <c r="C77" s="11"/>
      <c r="D77" s="12">
        <v>651.6</v>
      </c>
      <c r="E77" s="13"/>
      <c r="F77" s="12">
        <v>613.4</v>
      </c>
      <c r="G77" s="13"/>
      <c r="H77" s="6">
        <f t="shared" si="4"/>
        <v>94.137507673419279</v>
      </c>
    </row>
    <row r="78" spans="2:8" ht="145.9" customHeight="1" x14ac:dyDescent="0.25">
      <c r="B78" s="10" t="s">
        <v>79</v>
      </c>
      <c r="C78" s="11"/>
      <c r="D78" s="12">
        <v>29480.2</v>
      </c>
      <c r="E78" s="13"/>
      <c r="F78" s="12">
        <v>29480</v>
      </c>
      <c r="G78" s="13"/>
      <c r="H78" s="6">
        <f t="shared" si="4"/>
        <v>99.999321578551019</v>
      </c>
    </row>
    <row r="79" spans="2:8" ht="15.75" x14ac:dyDescent="0.25">
      <c r="B79" s="10" t="s">
        <v>64</v>
      </c>
      <c r="C79" s="11"/>
      <c r="D79" s="14">
        <f>D80</f>
        <v>67.3</v>
      </c>
      <c r="E79" s="14"/>
      <c r="F79" s="14">
        <f>F80</f>
        <v>2.2999999999999998</v>
      </c>
      <c r="G79" s="14"/>
      <c r="H79" s="6">
        <f t="shared" si="4"/>
        <v>3.4175334323922733</v>
      </c>
    </row>
    <row r="80" spans="2:8" ht="191.25" customHeight="1" x14ac:dyDescent="0.25">
      <c r="B80" s="10" t="s">
        <v>65</v>
      </c>
      <c r="C80" s="11"/>
      <c r="D80" s="14">
        <v>67.3</v>
      </c>
      <c r="E80" s="14"/>
      <c r="F80" s="14">
        <v>2.2999999999999998</v>
      </c>
      <c r="G80" s="14"/>
      <c r="H80" s="6">
        <f t="shared" si="4"/>
        <v>3.4175334323922733</v>
      </c>
    </row>
    <row r="81" spans="2:8" ht="31.15" customHeight="1" x14ac:dyDescent="0.25">
      <c r="B81" s="10" t="s">
        <v>66</v>
      </c>
      <c r="C81" s="11"/>
      <c r="D81" s="14">
        <f>D82+D83+D84</f>
        <v>5331.1</v>
      </c>
      <c r="E81" s="14"/>
      <c r="F81" s="14">
        <f>F82+F83+F84</f>
        <v>3573.9</v>
      </c>
      <c r="G81" s="14"/>
      <c r="H81" s="6">
        <f t="shared" si="4"/>
        <v>67.038697454559099</v>
      </c>
    </row>
    <row r="82" spans="2:8" ht="136.5" customHeight="1" x14ac:dyDescent="0.25">
      <c r="B82" s="10" t="s">
        <v>67</v>
      </c>
      <c r="C82" s="11"/>
      <c r="D82" s="14">
        <v>34</v>
      </c>
      <c r="E82" s="14"/>
      <c r="F82" s="14">
        <v>0</v>
      </c>
      <c r="G82" s="14"/>
      <c r="H82" s="6">
        <f t="shared" si="4"/>
        <v>0</v>
      </c>
    </row>
    <row r="83" spans="2:8" ht="109.15" customHeight="1" x14ac:dyDescent="0.25">
      <c r="B83" s="10" t="s">
        <v>68</v>
      </c>
      <c r="C83" s="11"/>
      <c r="D83" s="14">
        <v>5171.1000000000004</v>
      </c>
      <c r="E83" s="14"/>
      <c r="F83" s="14">
        <v>3573.9</v>
      </c>
      <c r="G83" s="14"/>
      <c r="H83" s="6">
        <f t="shared" si="4"/>
        <v>69.112954690491378</v>
      </c>
    </row>
    <row r="84" spans="2:8" ht="167.25" customHeight="1" x14ac:dyDescent="0.25">
      <c r="B84" s="10" t="s">
        <v>69</v>
      </c>
      <c r="C84" s="11"/>
      <c r="D84" s="14">
        <v>126</v>
      </c>
      <c r="E84" s="14"/>
      <c r="F84" s="14">
        <v>0</v>
      </c>
      <c r="G84" s="14"/>
      <c r="H84" s="6">
        <f t="shared" si="4"/>
        <v>0</v>
      </c>
    </row>
    <row r="85" spans="2:8" ht="21" customHeight="1" x14ac:dyDescent="0.25">
      <c r="B85" s="17" t="s">
        <v>70</v>
      </c>
      <c r="C85" s="18"/>
      <c r="D85" s="19">
        <f>D44+D63+D65+D69+D71+D79+D81</f>
        <v>47483.9</v>
      </c>
      <c r="E85" s="19"/>
      <c r="F85" s="19">
        <f>F44+F63+F65+F69+F71+F79+F81</f>
        <v>40973.000000000007</v>
      </c>
      <c r="G85" s="19"/>
      <c r="H85" s="7">
        <f t="shared" si="4"/>
        <v>86.288194524881078</v>
      </c>
    </row>
    <row r="86" spans="2:8" ht="24" customHeight="1" x14ac:dyDescent="0.25">
      <c r="B86" s="15" t="s">
        <v>71</v>
      </c>
      <c r="C86" s="16"/>
      <c r="D86" s="14">
        <f>C42-D85</f>
        <v>-263.59999999999854</v>
      </c>
      <c r="E86" s="14"/>
      <c r="F86" s="14">
        <f>E42-F85</f>
        <v>247.79999999998836</v>
      </c>
      <c r="G86" s="14"/>
      <c r="H86" s="6" t="s">
        <v>21</v>
      </c>
    </row>
    <row r="87" spans="2:8" ht="43.15" customHeight="1" x14ac:dyDescent="0.25">
      <c r="B87" s="15" t="s">
        <v>72</v>
      </c>
      <c r="C87" s="16"/>
      <c r="D87" s="14">
        <v>263.60000000000002</v>
      </c>
      <c r="E87" s="14"/>
      <c r="F87" s="14">
        <f>F86</f>
        <v>247.79999999998836</v>
      </c>
      <c r="G87" s="14"/>
      <c r="H87" s="6" t="s">
        <v>21</v>
      </c>
    </row>
    <row r="88" spans="2:8" ht="21" customHeight="1" x14ac:dyDescent="0.25">
      <c r="B88" s="15" t="s">
        <v>73</v>
      </c>
      <c r="C88" s="16"/>
      <c r="D88" s="14">
        <v>263.60000000000002</v>
      </c>
      <c r="E88" s="14"/>
      <c r="F88" s="14">
        <f>F87</f>
        <v>247.79999999998836</v>
      </c>
      <c r="G88" s="14"/>
      <c r="H88" s="6" t="s">
        <v>21</v>
      </c>
    </row>
  </sheetData>
  <mergeCells count="244">
    <mergeCell ref="G7:H7"/>
    <mergeCell ref="E2:H2"/>
    <mergeCell ref="E3:H3"/>
    <mergeCell ref="E4:H4"/>
    <mergeCell ref="C30:D30"/>
    <mergeCell ref="E30:F30"/>
    <mergeCell ref="G30:H30"/>
    <mergeCell ref="E1:H1"/>
    <mergeCell ref="C19:D19"/>
    <mergeCell ref="C17:D17"/>
    <mergeCell ref="C16:D16"/>
    <mergeCell ref="B5:H5"/>
    <mergeCell ref="B6:H6"/>
    <mergeCell ref="B9:B10"/>
    <mergeCell ref="C9:D10"/>
    <mergeCell ref="E9:F10"/>
    <mergeCell ref="G9:H9"/>
    <mergeCell ref="G10:H10"/>
    <mergeCell ref="C11:D11"/>
    <mergeCell ref="E11:F11"/>
    <mergeCell ref="G11:H11"/>
    <mergeCell ref="C12:D12"/>
    <mergeCell ref="E12:F12"/>
    <mergeCell ref="G12:H12"/>
    <mergeCell ref="B77:C77"/>
    <mergeCell ref="D77:E77"/>
    <mergeCell ref="F77:G77"/>
    <mergeCell ref="C14:D14"/>
    <mergeCell ref="E14:F14"/>
    <mergeCell ref="G14:H14"/>
    <mergeCell ref="C15:D15"/>
    <mergeCell ref="E15:F15"/>
    <mergeCell ref="G15:H15"/>
    <mergeCell ref="C22:D22"/>
    <mergeCell ref="E22:F22"/>
    <mergeCell ref="G22:H22"/>
    <mergeCell ref="C23:D23"/>
    <mergeCell ref="E23:F23"/>
    <mergeCell ref="G23:H23"/>
    <mergeCell ref="C20:D20"/>
    <mergeCell ref="E20:F20"/>
    <mergeCell ref="G20:H20"/>
    <mergeCell ref="C21:D21"/>
    <mergeCell ref="E21:F21"/>
    <mergeCell ref="G21:H21"/>
    <mergeCell ref="C26:D26"/>
    <mergeCell ref="E26:F26"/>
    <mergeCell ref="G26:H26"/>
    <mergeCell ref="C13:D13"/>
    <mergeCell ref="E13:F13"/>
    <mergeCell ref="G13:H13"/>
    <mergeCell ref="C18:D18"/>
    <mergeCell ref="E18:F18"/>
    <mergeCell ref="G18:H18"/>
    <mergeCell ref="E19:F19"/>
    <mergeCell ref="G19:H19"/>
    <mergeCell ref="E16:F16"/>
    <mergeCell ref="G16:H16"/>
    <mergeCell ref="E17:F17"/>
    <mergeCell ref="G17:H17"/>
    <mergeCell ref="C27:D27"/>
    <mergeCell ref="E27:F27"/>
    <mergeCell ref="G27:H27"/>
    <mergeCell ref="C24:D24"/>
    <mergeCell ref="E24:F24"/>
    <mergeCell ref="G24:H24"/>
    <mergeCell ref="C25:D25"/>
    <mergeCell ref="E25:F25"/>
    <mergeCell ref="G25:H25"/>
    <mergeCell ref="C29:D29"/>
    <mergeCell ref="E29:F29"/>
    <mergeCell ref="G29:H29"/>
    <mergeCell ref="C32:D32"/>
    <mergeCell ref="C33:D33"/>
    <mergeCell ref="E32:F32"/>
    <mergeCell ref="E33:F33"/>
    <mergeCell ref="G32:H32"/>
    <mergeCell ref="G33:H33"/>
    <mergeCell ref="C38:D38"/>
    <mergeCell ref="E38:F38"/>
    <mergeCell ref="G38:H38"/>
    <mergeCell ref="C34:D34"/>
    <mergeCell ref="E34:F34"/>
    <mergeCell ref="G34:H34"/>
    <mergeCell ref="C31:D31"/>
    <mergeCell ref="E31:F31"/>
    <mergeCell ref="G31:H31"/>
    <mergeCell ref="C35:D35"/>
    <mergeCell ref="E35:F35"/>
    <mergeCell ref="G35:H35"/>
    <mergeCell ref="C36:D36"/>
    <mergeCell ref="E36:F36"/>
    <mergeCell ref="G36:H36"/>
    <mergeCell ref="C37:D37"/>
    <mergeCell ref="E37:F37"/>
    <mergeCell ref="G37:H37"/>
    <mergeCell ref="C41:D41"/>
    <mergeCell ref="E41:F41"/>
    <mergeCell ref="G41:H41"/>
    <mergeCell ref="C42:D42"/>
    <mergeCell ref="E42:F42"/>
    <mergeCell ref="G42:H42"/>
    <mergeCell ref="C39:D39"/>
    <mergeCell ref="E39:F39"/>
    <mergeCell ref="G39:H39"/>
    <mergeCell ref="C40:D40"/>
    <mergeCell ref="E40:F40"/>
    <mergeCell ref="G40:H40"/>
    <mergeCell ref="B46:C46"/>
    <mergeCell ref="D46:E46"/>
    <mergeCell ref="F46:G46"/>
    <mergeCell ref="B47:C47"/>
    <mergeCell ref="D47:E47"/>
    <mergeCell ref="F47:G47"/>
    <mergeCell ref="B43:H43"/>
    <mergeCell ref="B44:C44"/>
    <mergeCell ref="D44:E44"/>
    <mergeCell ref="F44:G44"/>
    <mergeCell ref="B45:C45"/>
    <mergeCell ref="D45:E45"/>
    <mergeCell ref="F45:G45"/>
    <mergeCell ref="B50:C50"/>
    <mergeCell ref="D50:E50"/>
    <mergeCell ref="F50:G50"/>
    <mergeCell ref="B51:C51"/>
    <mergeCell ref="D51:E51"/>
    <mergeCell ref="F51:G51"/>
    <mergeCell ref="B48:C48"/>
    <mergeCell ref="D48:E48"/>
    <mergeCell ref="F48:G48"/>
    <mergeCell ref="B49:C49"/>
    <mergeCell ref="D49:E49"/>
    <mergeCell ref="F49:G49"/>
    <mergeCell ref="B54:C54"/>
    <mergeCell ref="D54:E54"/>
    <mergeCell ref="F54:G54"/>
    <mergeCell ref="B55:C55"/>
    <mergeCell ref="D55:E55"/>
    <mergeCell ref="F55:G55"/>
    <mergeCell ref="B52:C52"/>
    <mergeCell ref="D52:E52"/>
    <mergeCell ref="F52:G52"/>
    <mergeCell ref="B53:C53"/>
    <mergeCell ref="D53:E53"/>
    <mergeCell ref="F53:G53"/>
    <mergeCell ref="B57:C57"/>
    <mergeCell ref="D57:E57"/>
    <mergeCell ref="F57:G57"/>
    <mergeCell ref="B58:C58"/>
    <mergeCell ref="D58:E58"/>
    <mergeCell ref="F58:G58"/>
    <mergeCell ref="B56:C56"/>
    <mergeCell ref="D56:E56"/>
    <mergeCell ref="F56:G56"/>
    <mergeCell ref="B61:C61"/>
    <mergeCell ref="D61:E61"/>
    <mergeCell ref="F61:G61"/>
    <mergeCell ref="B62:C62"/>
    <mergeCell ref="D62:E62"/>
    <mergeCell ref="F62:G62"/>
    <mergeCell ref="B59:C59"/>
    <mergeCell ref="D59:E59"/>
    <mergeCell ref="F59:G59"/>
    <mergeCell ref="B60:C60"/>
    <mergeCell ref="D60:E60"/>
    <mergeCell ref="F60:G60"/>
    <mergeCell ref="B65:C65"/>
    <mergeCell ref="D65:E65"/>
    <mergeCell ref="F65:G65"/>
    <mergeCell ref="B66:C66"/>
    <mergeCell ref="D66:E66"/>
    <mergeCell ref="F66:G66"/>
    <mergeCell ref="B63:C63"/>
    <mergeCell ref="D63:E63"/>
    <mergeCell ref="F63:G63"/>
    <mergeCell ref="B64:C64"/>
    <mergeCell ref="D64:E64"/>
    <mergeCell ref="F64:G64"/>
    <mergeCell ref="B69:C69"/>
    <mergeCell ref="D69:E69"/>
    <mergeCell ref="F69:G69"/>
    <mergeCell ref="B70:C70"/>
    <mergeCell ref="D70:E70"/>
    <mergeCell ref="F70:G70"/>
    <mergeCell ref="B67:C67"/>
    <mergeCell ref="D67:E67"/>
    <mergeCell ref="F67:G67"/>
    <mergeCell ref="B68:C68"/>
    <mergeCell ref="D68:E68"/>
    <mergeCell ref="F68:G68"/>
    <mergeCell ref="B74:C74"/>
    <mergeCell ref="D74:E74"/>
    <mergeCell ref="F74:G74"/>
    <mergeCell ref="B71:C71"/>
    <mergeCell ref="D71:E71"/>
    <mergeCell ref="F71:G71"/>
    <mergeCell ref="B72:C72"/>
    <mergeCell ref="D72:E72"/>
    <mergeCell ref="F72:G72"/>
    <mergeCell ref="B87:C87"/>
    <mergeCell ref="D87:E87"/>
    <mergeCell ref="F87:G87"/>
    <mergeCell ref="B88:C88"/>
    <mergeCell ref="D88:E88"/>
    <mergeCell ref="F88:G88"/>
    <mergeCell ref="B85:C85"/>
    <mergeCell ref="D85:E85"/>
    <mergeCell ref="F85:G85"/>
    <mergeCell ref="B86:C86"/>
    <mergeCell ref="D86:E86"/>
    <mergeCell ref="F86:G86"/>
    <mergeCell ref="B84:C84"/>
    <mergeCell ref="D84:E84"/>
    <mergeCell ref="F84:G84"/>
    <mergeCell ref="B81:C81"/>
    <mergeCell ref="D81:E81"/>
    <mergeCell ref="F81:G81"/>
    <mergeCell ref="B82:C82"/>
    <mergeCell ref="D82:E82"/>
    <mergeCell ref="F82:G82"/>
    <mergeCell ref="C28:D28"/>
    <mergeCell ref="E28:F28"/>
    <mergeCell ref="G28:H28"/>
    <mergeCell ref="B78:C78"/>
    <mergeCell ref="D78:E78"/>
    <mergeCell ref="F78:G78"/>
    <mergeCell ref="B83:C83"/>
    <mergeCell ref="D83:E83"/>
    <mergeCell ref="F83:G83"/>
    <mergeCell ref="B79:C79"/>
    <mergeCell ref="D79:E79"/>
    <mergeCell ref="F79:G79"/>
    <mergeCell ref="B80:C80"/>
    <mergeCell ref="D80:E80"/>
    <mergeCell ref="F80:G80"/>
    <mergeCell ref="B75:C75"/>
    <mergeCell ref="D75:E75"/>
    <mergeCell ref="F75:G75"/>
    <mergeCell ref="B76:C76"/>
    <mergeCell ref="D76:E76"/>
    <mergeCell ref="F76:G76"/>
    <mergeCell ref="B73:C73"/>
    <mergeCell ref="D73:E73"/>
    <mergeCell ref="F73:G73"/>
  </mergeCells>
  <hyperlinks>
    <hyperlink ref="B46" r:id="rId1" display="consultantplus://offline/ref=4E032C843C5AED98A489DD896182A27364331D772E43BE9261EBFDD334D673AE93B82909c243H"/>
  </hyperlinks>
  <pageMargins left="0.7" right="0.7" top="0.75" bottom="0.75" header="0.3" footer="0.3"/>
  <pageSetup paperSize="9" scale="83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2024-10-15T08:35:33Z</dcterms:modified>
</cp:coreProperties>
</file>